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7" activeTab="0"/>
  </bookViews>
  <sheets>
    <sheet name="Sheet1 (3)" sheetId="1" r:id="rId1"/>
  </sheets>
  <definedNames>
    <definedName name="_xlnm.Print_Titles" localSheetId="0">'Sheet1 (3)'!$2:$4</definedName>
  </definedNames>
  <calcPr fullCalcOnLoad="1"/>
</workbook>
</file>

<file path=xl/sharedStrings.xml><?xml version="1.0" encoding="utf-8"?>
<sst xmlns="http://schemas.openxmlformats.org/spreadsheetml/2006/main" count="43" uniqueCount="40">
  <si>
    <t>附件1</t>
  </si>
  <si>
    <t>黄埔区2021年中央、省、市级福利彩票公益金资助转移支付项目资金使用情况表</t>
  </si>
  <si>
    <t>统计数据截止至2021年12月31日</t>
  </si>
  <si>
    <t>金额单位：万元</t>
  </si>
  <si>
    <t>序号</t>
  </si>
  <si>
    <t>项目名称及文号</t>
  </si>
  <si>
    <t>上年结转金额</t>
  </si>
  <si>
    <t>当年中央、省、市级下达金额</t>
  </si>
  <si>
    <t>当年可使用资金合计</t>
  </si>
  <si>
    <t>本年使用金额</t>
  </si>
  <si>
    <t>未使用金额</t>
  </si>
  <si>
    <t>未使用原因</t>
  </si>
  <si>
    <t>预计使用完毕时间</t>
  </si>
  <si>
    <t>项目联系人及联系方式</t>
  </si>
  <si>
    <t>备注</t>
  </si>
  <si>
    <t>合计</t>
  </si>
  <si>
    <t>一、儿童福利类项目 孤儿助学-穗财保[2020]120号、穗民[2019]318号、穗财保[2021]56号、穗民[2020]196号</t>
  </si>
  <si>
    <t>根据同类上级补助下达时间顺序，优先使用先行下达的经费（即优先使用2020年结转的两笔同类上级补助)</t>
  </si>
  <si>
    <t>徐海文、黄玉婷，联系电话：82110910、82380126</t>
  </si>
  <si>
    <t>孤儿助学资金项目-穗财保[2020]120号</t>
  </si>
  <si>
    <t>孤儿助学资金项目-穗民[2019]318号</t>
  </si>
  <si>
    <t>孤儿助学资金项目-穗民[2020]196号</t>
  </si>
  <si>
    <t>孤儿助学资金项目-穗财保[2021]56号</t>
  </si>
  <si>
    <t>二、老年人福利类项目 居家和社区基本养老服务提升行动-穗财保[2021]62号</t>
  </si>
  <si>
    <t>一是因部分经济困难老年人长期居住在精神病院、医院、养老机构、外市，不需要且不具备建床和上门服务条件；二是因我区三旧改造，部分老年人临时居住在安置区域，家床建设只有一次资助机会，此类老年人暂无在安置区建床意愿。</t>
  </si>
  <si>
    <t>李子涵、沈张芸，联系电话：82112100、82380126</t>
  </si>
  <si>
    <t>居家和社区基本养老服务提升行动-穗财保[2021]62号</t>
  </si>
  <si>
    <t>三、老年人福利类项目 助餐配餐服务补贴经费项目-穗财保[2020]110号</t>
  </si>
  <si>
    <t>本项经费分解街镇使用，街镇按合同约定进度拨付。部分街镇未达拨付时间故有剩余经费暂不能拨付，结转2022年使用。</t>
  </si>
  <si>
    <t>2022年内</t>
  </si>
  <si>
    <t>温卓敏；82181032</t>
  </si>
  <si>
    <t>助餐配餐服务补贴经费项目-穗财保[2020]110号</t>
  </si>
  <si>
    <t>四、老年人福利类项目 民办养老机构资助项目-穗财保[2020]110号</t>
  </si>
  <si>
    <t>戴子宇；82378616</t>
  </si>
  <si>
    <t>民办养老机构资助项目-穗财保[2020]110号</t>
  </si>
  <si>
    <t>五、老年人福利类项目 养老机构服务人员就业补贴及岗位补贴项目-穗财保[2020]110号</t>
  </si>
  <si>
    <t>养老机构服务人员就业补贴及岗位补贴项目-穗财保[2020]110号</t>
  </si>
  <si>
    <t>六、老年人福利类项目 广州市“党建+”农村邻里互助 养老服务试点项目-穗财保[2020]110号</t>
  </si>
  <si>
    <t>新龙镇为本项目试点镇，经费分解至新龙镇使用。新龙镇按照与服务供应商签订的合同约定进度拨付经费，尾款14.4万元按约定于2022年项目完成后拨付。</t>
  </si>
  <si>
    <t>广州市“党建+”农村邻里互助 养老服务试点项目-穗财保[2020]110号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</si>
</sst>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sz val="14"/>
      <name val="黑体"/>
      <family val="3"/>
    </font>
    <font>
      <b/>
      <sz val="11"/>
      <name val="Times New Roman"/>
      <family val="1"/>
    </font>
    <font>
      <sz val="10"/>
      <color indexed="8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1"/>
      <color indexed="8"/>
      <name val="黑体"/>
      <family val="3"/>
    </font>
    <font>
      <sz val="11"/>
      <name val="Times New Roman"/>
      <family val="1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4" fillId="0" borderId="4" applyNumberFormat="0" applyFill="0" applyAlignment="0" applyProtection="0"/>
    <xf numFmtId="0" fontId="23" fillId="6" borderId="0" applyNumberFormat="0" applyBorder="0" applyAlignment="0" applyProtection="0"/>
    <xf numFmtId="0" fontId="28" fillId="0" borderId="5" applyNumberFormat="0" applyFill="0" applyAlignment="0" applyProtection="0"/>
    <xf numFmtId="0" fontId="23" fillId="6" borderId="0" applyNumberFormat="0" applyBorder="0" applyAlignment="0" applyProtection="0"/>
    <xf numFmtId="0" fontId="27" fillId="8" borderId="6" applyNumberFormat="0" applyAlignment="0" applyProtection="0"/>
    <xf numFmtId="0" fontId="20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23" fillId="10" borderId="0" applyNumberFormat="0" applyBorder="0" applyAlignment="0" applyProtection="0"/>
    <xf numFmtId="0" fontId="34" fillId="0" borderId="8" applyNumberFormat="0" applyFill="0" applyAlignment="0" applyProtection="0"/>
    <xf numFmtId="0" fontId="5" fillId="0" borderId="9" applyNumberFormat="0" applyFill="0" applyAlignment="0" applyProtection="0"/>
    <xf numFmtId="0" fontId="26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0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30" fillId="0" borderId="0">
      <alignment/>
      <protection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2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22" applyNumberFormat="1" applyFont="1" applyFill="1" applyBorder="1" applyAlignment="1">
      <alignment vertical="center"/>
    </xf>
    <xf numFmtId="43" fontId="9" fillId="0" borderId="10" xfId="22" applyNumberFormat="1" applyFont="1" applyFill="1" applyBorder="1" applyAlignment="1">
      <alignment vertical="center"/>
    </xf>
    <xf numFmtId="176" fontId="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3" fontId="11" fillId="0" borderId="10" xfId="22" applyNumberFormat="1" applyFont="1" applyFill="1" applyBorder="1" applyAlignment="1">
      <alignment vertical="center"/>
    </xf>
    <xf numFmtId="176" fontId="1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15" fillId="0" borderId="11" xfId="63" applyNumberFormat="1" applyFont="1" applyFill="1" applyBorder="1" applyAlignment="1">
      <alignment horizontal="center" vertical="center" wrapText="1"/>
      <protection/>
    </xf>
    <xf numFmtId="43" fontId="15" fillId="0" borderId="10" xfId="22" applyNumberFormat="1" applyFont="1" applyFill="1" applyBorder="1" applyAlignment="1">
      <alignment vertical="center" wrapText="1"/>
    </xf>
    <xf numFmtId="43" fontId="15" fillId="0" borderId="10" xfId="22" applyNumberFormat="1" applyFont="1" applyFill="1" applyBorder="1" applyAlignment="1">
      <alignment vertical="center"/>
    </xf>
    <xf numFmtId="176" fontId="16" fillId="0" borderId="10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6" fontId="16" fillId="0" borderId="10" xfId="0" applyNumberFormat="1" applyFont="1" applyFill="1" applyBorder="1" applyAlignment="1">
      <alignment horizontal="left" vertical="center" wrapText="1"/>
    </xf>
    <xf numFmtId="43" fontId="1" fillId="0" borderId="10" xfId="22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3" fontId="17" fillId="0" borderId="10" xfId="63" applyNumberFormat="1" applyFont="1" applyFill="1" applyBorder="1" applyAlignment="1">
      <alignment horizontal="center" vertical="center" wrapText="1"/>
      <protection/>
    </xf>
    <xf numFmtId="43" fontId="6" fillId="0" borderId="10" xfId="22" applyNumberFormat="1" applyFont="1" applyFill="1" applyBorder="1" applyAlignment="1">
      <alignment vertical="center" wrapText="1"/>
    </xf>
    <xf numFmtId="43" fontId="6" fillId="0" borderId="10" xfId="22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3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57" fontId="16" fillId="0" borderId="10" xfId="0" applyNumberFormat="1" applyFont="1" applyFill="1" applyBorder="1" applyAlignment="1">
      <alignment horizontal="left" vertical="center" wrapText="1"/>
    </xf>
    <xf numFmtId="176" fontId="37" fillId="0" borderId="10" xfId="0" applyNumberFormat="1" applyFont="1" applyBorder="1" applyAlignment="1">
      <alignment horizontal="left" vertical="center" wrapText="1"/>
    </xf>
    <xf numFmtId="176" fontId="37" fillId="0" borderId="10" xfId="0" applyNumberFormat="1" applyFont="1" applyFill="1" applyBorder="1" applyAlignment="1">
      <alignment horizontal="left" vertical="center" wrapText="1"/>
    </xf>
    <xf numFmtId="176" fontId="16" fillId="0" borderId="10" xfId="0" applyNumberFormat="1" applyFont="1" applyFill="1" applyBorder="1" applyAlignment="1">
      <alignment horizontal="left" vertical="center"/>
    </xf>
    <xf numFmtId="176" fontId="37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0" zoomScaleNormal="70" workbookViewId="0" topLeftCell="A1">
      <selection activeCell="A11" sqref="A11:B11"/>
    </sheetView>
  </sheetViews>
  <sheetFormatPr defaultColWidth="9.00390625" defaultRowHeight="13.5"/>
  <cols>
    <col min="1" max="1" width="5.75390625" style="0" customWidth="1"/>
    <col min="2" max="2" width="95.125" style="0" customWidth="1"/>
    <col min="3" max="3" width="19.00390625" style="0" customWidth="1"/>
    <col min="4" max="4" width="14.75390625" style="0" customWidth="1"/>
    <col min="5" max="6" width="12.875" style="0" customWidth="1"/>
    <col min="7" max="7" width="11.125" style="0" customWidth="1"/>
    <col min="8" max="8" width="24.75390625" style="3" customWidth="1"/>
    <col min="9" max="9" width="19.25390625" style="4" customWidth="1"/>
    <col min="10" max="10" width="19.875" style="4" customWidth="1"/>
    <col min="11" max="11" width="16.00390625" style="4" customWidth="1"/>
  </cols>
  <sheetData>
    <row r="1" ht="28.5" customHeight="1">
      <c r="A1" s="5" t="s">
        <v>0</v>
      </c>
    </row>
    <row r="2" spans="1:11" ht="36.75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pans="1:11" ht="27" customHeight="1">
      <c r="A3" s="8"/>
      <c r="D3" s="9" t="s">
        <v>2</v>
      </c>
      <c r="E3" s="9"/>
      <c r="I3" s="42" t="s">
        <v>3</v>
      </c>
      <c r="J3" s="42"/>
      <c r="K3" s="42"/>
    </row>
    <row r="4" spans="1:11" ht="49.5" customHeight="1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2" t="s">
        <v>9</v>
      </c>
      <c r="G4" s="13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1" ht="33" customHeight="1">
      <c r="A5" s="14" t="s">
        <v>15</v>
      </c>
      <c r="B5" s="14"/>
      <c r="C5" s="15"/>
      <c r="D5" s="16"/>
      <c r="E5" s="16"/>
      <c r="F5" s="16"/>
      <c r="G5" s="16"/>
      <c r="H5" s="17"/>
      <c r="I5" s="17"/>
      <c r="J5" s="17"/>
      <c r="K5" s="43"/>
    </row>
    <row r="6" spans="1:11" s="1" customFormat="1" ht="81.75" customHeight="1">
      <c r="A6" s="18" t="s">
        <v>16</v>
      </c>
      <c r="B6" s="18"/>
      <c r="C6" s="16">
        <v>3</v>
      </c>
      <c r="D6" s="19">
        <v>3.5</v>
      </c>
      <c r="E6" s="19">
        <v>6.5</v>
      </c>
      <c r="F6" s="19">
        <f>SUM(F7:F10)</f>
        <v>3.67</v>
      </c>
      <c r="G6" s="19">
        <f>G7+G10</f>
        <v>2.83</v>
      </c>
      <c r="H6" s="20" t="s">
        <v>17</v>
      </c>
      <c r="I6" s="44">
        <v>44787.8</v>
      </c>
      <c r="J6" s="26" t="s">
        <v>18</v>
      </c>
      <c r="K6" s="45"/>
    </row>
    <row r="7" spans="1:11" ht="24" customHeight="1">
      <c r="A7" s="21">
        <v>1</v>
      </c>
      <c r="B7" s="22" t="s">
        <v>19</v>
      </c>
      <c r="C7" s="23">
        <v>0</v>
      </c>
      <c r="D7" s="23">
        <v>2</v>
      </c>
      <c r="E7" s="23">
        <v>2</v>
      </c>
      <c r="F7" s="24">
        <v>0.67</v>
      </c>
      <c r="G7" s="25">
        <f>E7-F7</f>
        <v>1.33</v>
      </c>
      <c r="H7" s="26"/>
      <c r="I7" s="46"/>
      <c r="J7" s="46"/>
      <c r="K7" s="47"/>
    </row>
    <row r="8" spans="1:11" ht="24" customHeight="1">
      <c r="A8" s="21">
        <v>2</v>
      </c>
      <c r="B8" s="22" t="s">
        <v>20</v>
      </c>
      <c r="C8" s="23">
        <v>2</v>
      </c>
      <c r="D8" s="23">
        <v>0</v>
      </c>
      <c r="E8" s="23">
        <v>2</v>
      </c>
      <c r="F8" s="24">
        <v>2</v>
      </c>
      <c r="G8" s="25">
        <f>D8</f>
        <v>0</v>
      </c>
      <c r="H8" s="26"/>
      <c r="I8" s="46"/>
      <c r="J8" s="46"/>
      <c r="K8" s="47"/>
    </row>
    <row r="9" spans="1:11" ht="24" customHeight="1">
      <c r="A9" s="21">
        <v>3</v>
      </c>
      <c r="B9" s="22" t="s">
        <v>21</v>
      </c>
      <c r="C9" s="23">
        <v>1</v>
      </c>
      <c r="D9" s="23">
        <v>0</v>
      </c>
      <c r="E9" s="23">
        <v>1</v>
      </c>
      <c r="F9" s="24">
        <v>1</v>
      </c>
      <c r="G9" s="25">
        <f>G8</f>
        <v>0</v>
      </c>
      <c r="H9" s="26"/>
      <c r="I9" s="46"/>
      <c r="J9" s="46"/>
      <c r="K9" s="47"/>
    </row>
    <row r="10" spans="1:11" ht="19.5" customHeight="1">
      <c r="A10" s="21">
        <v>4</v>
      </c>
      <c r="B10" s="27" t="s">
        <v>22</v>
      </c>
      <c r="C10" s="23">
        <v>0</v>
      </c>
      <c r="D10" s="23">
        <v>1.5</v>
      </c>
      <c r="E10" s="23">
        <v>1.5</v>
      </c>
      <c r="F10" s="25">
        <v>0</v>
      </c>
      <c r="G10" s="25">
        <f aca="true" t="shared" si="0" ref="G10:G20">E10-F10</f>
        <v>1.5</v>
      </c>
      <c r="H10" s="28"/>
      <c r="I10" s="46"/>
      <c r="J10" s="46"/>
      <c r="K10" s="48"/>
    </row>
    <row r="11" spans="1:11" s="1" customFormat="1" ht="111" customHeight="1">
      <c r="A11" s="18" t="s">
        <v>23</v>
      </c>
      <c r="B11" s="18"/>
      <c r="C11" s="23">
        <v>0</v>
      </c>
      <c r="D11" s="19">
        <f>SUM(D12:D12)</f>
        <v>62.37</v>
      </c>
      <c r="E11" s="19">
        <f>E12</f>
        <v>62.37</v>
      </c>
      <c r="F11" s="19">
        <f>SUM(F12:F12)</f>
        <v>12.03</v>
      </c>
      <c r="G11" s="29">
        <f>G12</f>
        <v>50.339999999999996</v>
      </c>
      <c r="H11" s="20" t="s">
        <v>24</v>
      </c>
      <c r="I11" s="44">
        <v>44909.8</v>
      </c>
      <c r="J11" s="26" t="s">
        <v>25</v>
      </c>
      <c r="K11" s="45"/>
    </row>
    <row r="12" spans="1:11" ht="55.5" customHeight="1">
      <c r="A12" s="30">
        <v>1</v>
      </c>
      <c r="B12" s="22" t="s">
        <v>26</v>
      </c>
      <c r="C12" s="23">
        <v>0</v>
      </c>
      <c r="D12" s="31">
        <v>62.37</v>
      </c>
      <c r="E12" s="31">
        <v>62.37</v>
      </c>
      <c r="F12" s="29">
        <v>12.03</v>
      </c>
      <c r="G12" s="29">
        <f>E12-F12</f>
        <v>50.339999999999996</v>
      </c>
      <c r="H12" s="28"/>
      <c r="I12" s="49"/>
      <c r="J12" s="49"/>
      <c r="K12" s="50"/>
    </row>
    <row r="13" spans="1:11" s="2" customFormat="1" ht="39.75" customHeight="1">
      <c r="A13" s="18" t="s">
        <v>27</v>
      </c>
      <c r="B13" s="18"/>
      <c r="C13" s="23">
        <v>0</v>
      </c>
      <c r="D13" s="32">
        <f>SUM(D14:D14)</f>
        <v>500</v>
      </c>
      <c r="E13" s="32">
        <f>SUM(E14:E14)</f>
        <v>500</v>
      </c>
      <c r="F13" s="32">
        <f>F14</f>
        <v>438.57</v>
      </c>
      <c r="G13" s="33">
        <f t="shared" si="0"/>
        <v>61.43000000000001</v>
      </c>
      <c r="H13" s="34" t="s">
        <v>28</v>
      </c>
      <c r="I13" s="49" t="s">
        <v>29</v>
      </c>
      <c r="J13" s="49" t="s">
        <v>30</v>
      </c>
      <c r="K13" s="45"/>
    </row>
    <row r="14" spans="1:11" ht="30" customHeight="1">
      <c r="A14" s="35">
        <v>1</v>
      </c>
      <c r="B14" s="22" t="s">
        <v>31</v>
      </c>
      <c r="C14" s="23">
        <v>0</v>
      </c>
      <c r="D14" s="31">
        <v>500</v>
      </c>
      <c r="E14" s="31">
        <v>500</v>
      </c>
      <c r="F14" s="36">
        <v>438.57</v>
      </c>
      <c r="G14" s="29">
        <f t="shared" si="0"/>
        <v>61.43000000000001</v>
      </c>
      <c r="H14" s="34"/>
      <c r="I14" s="49"/>
      <c r="J14" s="49"/>
      <c r="K14" s="50"/>
    </row>
    <row r="15" spans="1:11" s="1" customFormat="1" ht="39.75" customHeight="1">
      <c r="A15" s="18" t="s">
        <v>32</v>
      </c>
      <c r="B15" s="18"/>
      <c r="C15" s="23">
        <v>0</v>
      </c>
      <c r="D15" s="33">
        <f aca="true" t="shared" si="1" ref="D15:D19">SUM(D16:D16)</f>
        <v>1475</v>
      </c>
      <c r="E15" s="33">
        <f aca="true" t="shared" si="2" ref="E15:E19">SUM(E16:E16)</f>
        <v>1475</v>
      </c>
      <c r="F15" s="33">
        <f>SUM(F16:F16)</f>
        <v>1475</v>
      </c>
      <c r="G15" s="29">
        <f t="shared" si="0"/>
        <v>0</v>
      </c>
      <c r="H15" s="37"/>
      <c r="I15" s="51"/>
      <c r="J15" s="49" t="s">
        <v>33</v>
      </c>
      <c r="K15" s="45"/>
    </row>
    <row r="16" spans="1:11" ht="30" customHeight="1">
      <c r="A16" s="38">
        <v>1</v>
      </c>
      <c r="B16" s="39" t="s">
        <v>34</v>
      </c>
      <c r="C16" s="23">
        <v>0</v>
      </c>
      <c r="D16" s="31">
        <v>1475</v>
      </c>
      <c r="E16" s="31">
        <v>1475</v>
      </c>
      <c r="F16" s="31">
        <v>1475</v>
      </c>
      <c r="G16" s="29">
        <f t="shared" si="0"/>
        <v>0</v>
      </c>
      <c r="H16" s="34"/>
      <c r="I16" s="49"/>
      <c r="J16" s="51"/>
      <c r="K16" s="50"/>
    </row>
    <row r="17" spans="1:11" s="1" customFormat="1" ht="39.75" customHeight="1">
      <c r="A17" s="18" t="s">
        <v>35</v>
      </c>
      <c r="B17" s="18"/>
      <c r="C17" s="23">
        <v>0</v>
      </c>
      <c r="D17" s="33">
        <f t="shared" si="1"/>
        <v>16.5</v>
      </c>
      <c r="E17" s="33">
        <f t="shared" si="2"/>
        <v>16.5</v>
      </c>
      <c r="F17" s="33">
        <f>SUM(F18:F18)</f>
        <v>16.5</v>
      </c>
      <c r="G17" s="33">
        <f t="shared" si="0"/>
        <v>0</v>
      </c>
      <c r="H17" s="37"/>
      <c r="I17" s="51"/>
      <c r="J17" s="49" t="s">
        <v>33</v>
      </c>
      <c r="K17" s="45"/>
    </row>
    <row r="18" spans="1:11" ht="30" customHeight="1">
      <c r="A18" s="21">
        <v>1</v>
      </c>
      <c r="B18" s="22" t="s">
        <v>36</v>
      </c>
      <c r="C18" s="23">
        <v>0</v>
      </c>
      <c r="D18" s="31">
        <v>16.5</v>
      </c>
      <c r="E18" s="31">
        <v>16.5</v>
      </c>
      <c r="F18" s="31">
        <v>16.5</v>
      </c>
      <c r="G18" s="29">
        <f t="shared" si="0"/>
        <v>0</v>
      </c>
      <c r="H18" s="34"/>
      <c r="I18" s="49"/>
      <c r="J18" s="51"/>
      <c r="K18" s="50"/>
    </row>
    <row r="19" spans="1:11" ht="100.5">
      <c r="A19" s="18" t="s">
        <v>37</v>
      </c>
      <c r="B19" s="18"/>
      <c r="C19" s="23">
        <v>0</v>
      </c>
      <c r="D19" s="33">
        <f t="shared" si="1"/>
        <v>48</v>
      </c>
      <c r="E19" s="33">
        <f t="shared" si="2"/>
        <v>48</v>
      </c>
      <c r="F19" s="33">
        <f>SUM(F20)</f>
        <v>33.6</v>
      </c>
      <c r="G19" s="33">
        <f t="shared" si="0"/>
        <v>14.399999999999999</v>
      </c>
      <c r="H19" s="34" t="s">
        <v>38</v>
      </c>
      <c r="I19" s="49" t="s">
        <v>29</v>
      </c>
      <c r="J19" s="49" t="s">
        <v>30</v>
      </c>
      <c r="K19" s="45"/>
    </row>
    <row r="20" spans="1:11" ht="15">
      <c r="A20" s="40">
        <v>1</v>
      </c>
      <c r="B20" s="22" t="s">
        <v>39</v>
      </c>
      <c r="C20" s="23">
        <v>0</v>
      </c>
      <c r="D20" s="31">
        <v>48</v>
      </c>
      <c r="E20" s="31">
        <v>48</v>
      </c>
      <c r="F20" s="29">
        <v>33.6</v>
      </c>
      <c r="G20" s="29">
        <f t="shared" si="0"/>
        <v>14.399999999999999</v>
      </c>
      <c r="H20" s="41"/>
      <c r="I20" s="52"/>
      <c r="J20" s="53"/>
      <c r="K20" s="50"/>
    </row>
  </sheetData>
  <sheetProtection/>
  <mergeCells count="9">
    <mergeCell ref="A2:K2"/>
    <mergeCell ref="I3:K3"/>
    <mergeCell ref="A5:B5"/>
    <mergeCell ref="A6:B6"/>
    <mergeCell ref="A11:B11"/>
    <mergeCell ref="A13:B13"/>
    <mergeCell ref="A15:B15"/>
    <mergeCell ref="A17:B17"/>
    <mergeCell ref="A19:B19"/>
  </mergeCells>
  <printOptions/>
  <pageMargins left="0.7" right="0.7" top="0.49" bottom="0.55" header="0.3" footer="0.3"/>
  <pageSetup firstPageNumber="1" useFirstPageNumber="1"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杨思溦1509589988821</dc:creator>
  <cp:keywords/>
  <dc:description/>
  <cp:lastModifiedBy>梁晓薇</cp:lastModifiedBy>
  <cp:lastPrinted>2018-05-14T03:10:39Z</cp:lastPrinted>
  <dcterms:created xsi:type="dcterms:W3CDTF">2017-11-02T04:02:00Z</dcterms:created>
  <dcterms:modified xsi:type="dcterms:W3CDTF">2022-06-30T01:18:09Z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BAA8CFB799CC4718BB3236D3EFFF3A5F</vt:lpwstr>
  </property>
</Properties>
</file>